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20\"/>
    </mc:Choice>
  </mc:AlternateContent>
  <xr:revisionPtr revIDLastSave="0" documentId="8_{DC0FF4C9-8621-4941-96F6-501CA75AB1DF}" xr6:coauthVersionLast="45" xr6:coauthVersionMax="45" xr10:uidLastSave="{00000000-0000-0000-0000-000000000000}"/>
  <bookViews>
    <workbookView xWindow="20370" yWindow="-120" windowWidth="29040" windowHeight="15840" xr2:uid="{F57F4D95-A139-4358-B806-316D870471C7}"/>
  </bookViews>
  <sheets>
    <sheet name="Tuincentra" sheetId="4" r:id="rId1"/>
    <sheet name="Tuincentra perspectie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4" l="1"/>
  <c r="B38" i="4"/>
  <c r="H29" i="4"/>
  <c r="I29" i="4"/>
  <c r="G29" i="4"/>
  <c r="F28" i="4"/>
  <c r="E27" i="4"/>
  <c r="D24" i="4"/>
  <c r="C22" i="4"/>
  <c r="B21" i="4"/>
  <c r="B43" i="4" l="1"/>
  <c r="B44" i="4"/>
  <c r="B45" i="4"/>
  <c r="D26" i="5" l="1"/>
  <c r="D27" i="5"/>
  <c r="D28" i="5"/>
  <c r="D29" i="5"/>
  <c r="D30" i="5"/>
  <c r="D31" i="5"/>
  <c r="D32" i="5"/>
  <c r="D33" i="5"/>
  <c r="D34" i="5"/>
  <c r="D35" i="5"/>
  <c r="D36" i="5"/>
  <c r="C25" i="5"/>
  <c r="C26" i="5"/>
  <c r="C27" i="5"/>
  <c r="C28" i="5"/>
  <c r="C29" i="5"/>
  <c r="C30" i="5"/>
  <c r="C31" i="5"/>
  <c r="C32" i="5"/>
  <c r="C33" i="5"/>
  <c r="B24" i="5"/>
  <c r="B25" i="5"/>
  <c r="B26" i="5"/>
  <c r="B27" i="5"/>
  <c r="B28" i="5"/>
  <c r="B29" i="5"/>
  <c r="B30" i="5"/>
  <c r="B31" i="5"/>
  <c r="H32" i="5"/>
  <c r="H33" i="5"/>
  <c r="H34" i="5"/>
  <c r="H35" i="5"/>
  <c r="H36" i="5"/>
  <c r="F55" i="4" l="1"/>
  <c r="C49" i="4"/>
  <c r="E49" i="4"/>
  <c r="F49" i="4"/>
  <c r="G49" i="4"/>
  <c r="H49" i="4"/>
  <c r="I49" i="4"/>
  <c r="F50" i="4"/>
  <c r="G50" i="4"/>
  <c r="H50" i="4"/>
  <c r="I50" i="4"/>
  <c r="D51" i="4"/>
  <c r="G51" i="4"/>
  <c r="H51" i="4"/>
  <c r="I51" i="4"/>
  <c r="E54" i="4"/>
  <c r="G56" i="4"/>
  <c r="H56" i="4"/>
  <c r="I56" i="4"/>
  <c r="C36" i="4"/>
  <c r="C37" i="4"/>
  <c r="D37" i="4"/>
  <c r="C38" i="4"/>
  <c r="D38" i="4"/>
  <c r="E38" i="4"/>
  <c r="C39" i="4"/>
  <c r="D39" i="4"/>
  <c r="E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D47" i="4"/>
  <c r="E47" i="4"/>
  <c r="F47" i="4"/>
  <c r="G47" i="4"/>
  <c r="H47" i="4"/>
  <c r="I47" i="4"/>
  <c r="E48" i="4"/>
  <c r="F48" i="4"/>
  <c r="G48" i="4"/>
  <c r="H48" i="4"/>
  <c r="I48" i="4"/>
  <c r="B48" i="4"/>
  <c r="B36" i="4"/>
  <c r="H37" i="5" l="1"/>
  <c r="G37" i="5"/>
  <c r="G36" i="5"/>
  <c r="F36" i="5"/>
  <c r="E36" i="5"/>
  <c r="G35" i="5"/>
  <c r="F35" i="5"/>
  <c r="E35" i="5"/>
  <c r="G34" i="5"/>
  <c r="F34" i="5"/>
  <c r="E34" i="5"/>
  <c r="C34" i="5"/>
  <c r="G33" i="5"/>
  <c r="F33" i="5"/>
  <c r="E33" i="5"/>
  <c r="G32" i="5"/>
  <c r="F32" i="5"/>
  <c r="E32" i="5"/>
  <c r="G31" i="5"/>
  <c r="F31" i="5"/>
  <c r="E31" i="5"/>
  <c r="G30" i="5"/>
  <c r="F30" i="5"/>
  <c r="E30" i="5"/>
  <c r="G29" i="5"/>
  <c r="F29" i="5"/>
  <c r="E29" i="5"/>
  <c r="E28" i="5"/>
  <c r="E27" i="5"/>
  <c r="D25" i="5"/>
  <c r="B32" i="5"/>
</calcChain>
</file>

<file path=xl/sharedStrings.xml><?xml version="1.0" encoding="utf-8"?>
<sst xmlns="http://schemas.openxmlformats.org/spreadsheetml/2006/main" count="140" uniqueCount="44">
  <si>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</si>
  <si>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</si>
  <si>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</si>
  <si>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</si>
  <si>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</si>
  <si>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</si>
  <si>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</si>
  <si>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</si>
  <si>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</si>
  <si>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</si>
  <si>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</si>
  <si>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</si>
  <si>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</si>
  <si>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</si>
  <si>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Leeftijd/Functiejaar</t>
  </si>
  <si>
    <t>Schaal 0</t>
  </si>
  <si>
    <t>Schaal 1</t>
  </si>
  <si>
    <t>Schaal 2</t>
  </si>
  <si>
    <t>Schaal 3</t>
  </si>
  <si>
    <t>Schaal 4</t>
  </si>
  <si>
    <t>Schaal 5</t>
  </si>
  <si>
    <t>Schaal 6</t>
  </si>
  <si>
    <t>Functiejaar: 0; Leeftijd: vanaf 15 tot 16 jaar</t>
  </si>
  <si>
    <t>Functiejaar: 0; Leeftijd: vanaf 16 tot 17 jaar</t>
  </si>
  <si>
    <t>Functiejaar: 0; Leeftijd: vanaf 17 tot 18 jaar</t>
  </si>
  <si>
    <t xml:space="preserve"> </t>
  </si>
  <si>
    <t>Functiejaar: 0; Leeftijd: vanaf 18 tot 19 jaar</t>
  </si>
  <si>
    <t>Functiejaar: 0; Leeftijd: vanaf 19 tot 20 jaar</t>
  </si>
  <si>
    <t>Functiejaar: 0; Leeftijd: vanaf 20 tot 21 jaar</t>
  </si>
  <si>
    <t>Functiejaar: 0; Leeftijd: vanaf 21 tot 22 jaar</t>
  </si>
  <si>
    <t>Functiejaar: 0; Leeftijd: vanaf 22 jaar</t>
  </si>
  <si>
    <t>Functiejaar: 1; Leeftijd: vanaf 22 jaar</t>
  </si>
  <si>
    <t>Functiejaar: 2; Leeftijd: vanaf 22 jaar</t>
  </si>
  <si>
    <t>Functiejaar: 3; Leeftijd: vanaf 22 jaar</t>
  </si>
  <si>
    <t>Functiejaar: 4; Leeftijd: vanaf 22 jaar</t>
  </si>
  <si>
    <t>Functiejaar: 5; Leeftijd: vanaf 22 jaar</t>
  </si>
  <si>
    <t>Functiejaar: 6; Leeftijd: vanaf 22 jaar</t>
  </si>
  <si>
    <t>Uurlonen</t>
  </si>
  <si>
    <t>Loontabel per 1 juli 2020</t>
  </si>
  <si>
    <t>Virtuele loontabel Tuincentra  per 1 juli 2020 voor medewerkers in dienst op 31 december 2016, maandlonen</t>
  </si>
  <si>
    <t>Tuincentra - 38 uur per week</t>
  </si>
  <si>
    <t>Deze tabel dient ervoor om te kunnen vaststellen of het oude perspectief in loon hoger is dan in de loontabel Tuincentra Nieuw.</t>
  </si>
  <si>
    <t>Als dit zo is, dan ontvangt de medewerker bij het bereiken van zijn ervaringsjaar het loon van deze tabel waar hij volgens zijn ervaringsjaren recht op zou hebben.</t>
  </si>
  <si>
    <t>Maandlonen - 38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</si>
</sst>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center"/>
    </xf>
    <xf numFmtId="0" fontId="2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6" borderId="3" xfId="0" applyNumberFormat="1" applyFont="1" applyFill="1" applyBorder="1" applyAlignment="1">
      <alignment horizontal="right" wrapText="1"/>
    </xf>
    <xf numFmtId="0" fontId="7" fillId="0" borderId="0" xfId="1" applyFont="1"/>
    <xf numFmtId="0" fontId="6" fillId="0" borderId="0" xfId="1"/>
    <xf numFmtId="0" fontId="6" fillId="0" borderId="0" xfId="1" applyFont="1"/>
    <xf numFmtId="0" fontId="8" fillId="0" borderId="0" xfId="1" applyFont="1"/>
    <xf numFmtId="4" fontId="9" fillId="0" borderId="1" xfId="1" applyNumberFormat="1" applyFont="1" applyBorder="1"/>
    <xf numFmtId="0" fontId="9" fillId="0" borderId="1" xfId="1" applyFont="1" applyBorder="1"/>
    <xf numFmtId="2" fontId="4" fillId="3" borderId="1" xfId="0" applyNumberFormat="1" applyFont="1" applyFill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right" wrapText="1"/>
    </xf>
    <xf numFmtId="0" fontId="11" fillId="0" borderId="0" xfId="0" applyFont="1"/>
    <xf numFmtId="2" fontId="0" fillId="0" borderId="0" xfId="0" applyNumberFormat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9" fontId="5" fillId="4" borderId="1" xfId="2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0" fillId="0" borderId="1" xfId="0" applyFont="1" applyBorder="1" applyAlignment="1">
      <alignment vertical="center"/>
    </xf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D000-25CB-4048-95F8-5BB88A74B4B5}">
  <dimension ref="A1:K56"/>
  <sheetViews>
    <sheetView tabSelected="1" workbookViewId="0"/>
  </sheetViews>
  <sheetFormatPr defaultRowHeight="15" x14ac:dyDescent="0.25"/>
  <sheetData>
    <row r="1" spans="1:11" ht="18.75" x14ac:dyDescent="0.3">
      <c r="A1" s="34" t="s">
        <v>40</v>
      </c>
    </row>
    <row r="2" spans="1:11" ht="15.75" x14ac:dyDescent="0.25">
      <c r="A2" s="33" t="s">
        <v>38</v>
      </c>
    </row>
    <row r="4" spans="1:11" x14ac:dyDescent="0.25">
      <c r="A4" s="8" t="s">
        <v>13</v>
      </c>
    </row>
    <row r="5" spans="1:11" x14ac:dyDescent="0.25">
      <c r="A5" s="1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11" x14ac:dyDescent="0.25">
      <c r="A6" s="2"/>
      <c r="B6" s="10" t="s">
        <v>9</v>
      </c>
      <c r="C6" s="10" t="s">
        <v>9</v>
      </c>
      <c r="D6" s="11" t="s">
        <v>9</v>
      </c>
      <c r="E6" s="12" t="s">
        <v>9</v>
      </c>
      <c r="F6" s="11" t="s">
        <v>9</v>
      </c>
      <c r="G6" s="12" t="s">
        <v>9</v>
      </c>
      <c r="H6" s="12" t="s">
        <v>9</v>
      </c>
      <c r="I6" s="12" t="s">
        <v>9</v>
      </c>
    </row>
    <row r="7" spans="1:11" x14ac:dyDescent="0.25">
      <c r="A7" s="3" t="s">
        <v>10</v>
      </c>
      <c r="B7" s="13" t="s">
        <v>11</v>
      </c>
      <c r="C7" s="13" t="s">
        <v>11</v>
      </c>
      <c r="D7" s="14" t="s">
        <v>11</v>
      </c>
      <c r="E7" s="15" t="s">
        <v>11</v>
      </c>
      <c r="F7" s="14" t="s">
        <v>11</v>
      </c>
      <c r="G7" s="15" t="s">
        <v>11</v>
      </c>
      <c r="H7" s="15" t="s">
        <v>11</v>
      </c>
      <c r="I7" s="15" t="s">
        <v>11</v>
      </c>
    </row>
    <row r="8" spans="1:11" x14ac:dyDescent="0.25">
      <c r="A8" s="4"/>
      <c r="B8" s="13" t="s">
        <v>12</v>
      </c>
      <c r="C8" s="13" t="s">
        <v>12</v>
      </c>
      <c r="D8" s="14" t="s">
        <v>12</v>
      </c>
      <c r="E8" s="15" t="s">
        <v>12</v>
      </c>
      <c r="F8" s="14" t="s">
        <v>12</v>
      </c>
      <c r="G8" s="15" t="s">
        <v>12</v>
      </c>
      <c r="H8" s="15" t="s">
        <v>12</v>
      </c>
      <c r="I8" s="15" t="s">
        <v>12</v>
      </c>
    </row>
    <row r="9" spans="1:11" x14ac:dyDescent="0.25">
      <c r="A9" s="5">
        <v>15</v>
      </c>
      <c r="B9" s="28">
        <v>529.23702635999996</v>
      </c>
      <c r="C9" s="28">
        <v>542.46795201899988</v>
      </c>
      <c r="D9" s="28"/>
      <c r="E9" s="28"/>
      <c r="F9" s="28"/>
      <c r="G9" s="28"/>
      <c r="H9" s="28"/>
      <c r="I9" s="28"/>
    </row>
    <row r="10" spans="1:11" x14ac:dyDescent="0.25">
      <c r="A10" s="1">
        <v>16</v>
      </c>
      <c r="B10" s="28">
        <v>608.61718764</v>
      </c>
      <c r="C10" s="28">
        <v>623.83261733099982</v>
      </c>
      <c r="D10" s="28">
        <v>643.79526108559185</v>
      </c>
      <c r="E10" s="28"/>
      <c r="F10" s="28"/>
      <c r="G10" s="28"/>
      <c r="H10" s="28"/>
      <c r="I10" s="28"/>
    </row>
    <row r="11" spans="1:11" x14ac:dyDescent="0.25">
      <c r="A11" s="1">
        <v>17</v>
      </c>
      <c r="B11" s="28">
        <v>696.78740753999989</v>
      </c>
      <c r="C11" s="28">
        <v>714.20709272849979</v>
      </c>
      <c r="D11" s="28">
        <v>737.0617196958118</v>
      </c>
      <c r="E11" s="28">
        <v>776.12599083968973</v>
      </c>
      <c r="F11" s="28"/>
      <c r="G11" s="28"/>
      <c r="H11" s="28"/>
      <c r="I11" s="28"/>
    </row>
    <row r="12" spans="1:11" x14ac:dyDescent="0.25">
      <c r="A12" s="1">
        <v>18</v>
      </c>
      <c r="B12" s="28">
        <v>840</v>
      </c>
      <c r="C12" s="28">
        <v>861.02514611999982</v>
      </c>
      <c r="D12" s="28">
        <v>888.5779507958398</v>
      </c>
      <c r="E12" s="28">
        <v>935.67258218801931</v>
      </c>
      <c r="F12" s="28"/>
      <c r="G12" s="28"/>
      <c r="H12" s="28"/>
      <c r="I12" s="28"/>
    </row>
    <row r="13" spans="1:11" x14ac:dyDescent="0.25">
      <c r="A13" s="1">
        <v>19</v>
      </c>
      <c r="B13" s="28">
        <v>1008</v>
      </c>
      <c r="C13" s="28">
        <v>1033.2196467899998</v>
      </c>
      <c r="D13" s="28">
        <v>1066.2826754872799</v>
      </c>
      <c r="E13" s="28">
        <v>1122.7956572881055</v>
      </c>
      <c r="F13" s="28">
        <v>1194.6545793545442</v>
      </c>
      <c r="G13" s="28">
        <v>1278.2803999093626</v>
      </c>
      <c r="H13" s="28"/>
      <c r="I13" s="28"/>
    </row>
    <row r="14" spans="1:11" x14ac:dyDescent="0.25">
      <c r="A14" s="1">
        <v>20</v>
      </c>
      <c r="B14" s="28">
        <v>1344</v>
      </c>
      <c r="C14" s="28">
        <v>1377.6612908999996</v>
      </c>
      <c r="D14" s="28">
        <v>1421.7464522088001</v>
      </c>
      <c r="E14" s="28">
        <v>1497.0990141758662</v>
      </c>
      <c r="F14" s="28">
        <v>1592.9133510831216</v>
      </c>
      <c r="G14" s="28">
        <v>1704.4172856589403</v>
      </c>
      <c r="H14" s="28"/>
      <c r="I14" s="28"/>
    </row>
    <row r="15" spans="1:11" x14ac:dyDescent="0.25">
      <c r="A15" s="1">
        <v>21</v>
      </c>
      <c r="B15" s="29">
        <v>1680</v>
      </c>
      <c r="C15" s="29">
        <v>1722.0502922399996</v>
      </c>
      <c r="D15" s="29">
        <v>1777.1559015916796</v>
      </c>
      <c r="E15" s="29">
        <v>1871.3451643760386</v>
      </c>
      <c r="F15" s="29">
        <v>1991.1112548961053</v>
      </c>
      <c r="G15" s="29">
        <v>2130.4890427388327</v>
      </c>
      <c r="H15" s="29">
        <v>2305.1891442434171</v>
      </c>
      <c r="I15" s="29">
        <v>2501.1302215041073</v>
      </c>
    </row>
    <row r="16" spans="1:11" x14ac:dyDescent="0.25">
      <c r="A16" s="7">
        <v>1</v>
      </c>
      <c r="B16" s="28">
        <v>1702.7297279855998</v>
      </c>
      <c r="C16" s="28">
        <v>1740.9928454546393</v>
      </c>
      <c r="D16" s="28">
        <v>1802.9246621647587</v>
      </c>
      <c r="E16" s="28">
        <v>1904.4679737854947</v>
      </c>
      <c r="F16" s="28">
        <v>2030.9334799940275</v>
      </c>
      <c r="G16" s="28">
        <v>2173.0988235936097</v>
      </c>
      <c r="H16" s="28">
        <v>2351.2929271282851</v>
      </c>
      <c r="I16" s="28">
        <v>2551.1528259341894</v>
      </c>
      <c r="K16" s="32"/>
    </row>
    <row r="17" spans="1:9" x14ac:dyDescent="0.25">
      <c r="A17" s="5">
        <v>2</v>
      </c>
      <c r="B17" s="28">
        <v>1725.7165793134054</v>
      </c>
      <c r="C17" s="28">
        <v>1760.1437667546402</v>
      </c>
      <c r="D17" s="28">
        <v>1829.0670697661476</v>
      </c>
      <c r="E17" s="28">
        <v>1938.177056921498</v>
      </c>
      <c r="F17" s="28">
        <v>2071.5521495939079</v>
      </c>
      <c r="G17" s="28">
        <v>2216.5608000654815</v>
      </c>
      <c r="H17" s="28">
        <v>2398.3187856708514</v>
      </c>
      <c r="I17" s="28">
        <v>2602.1758824528733</v>
      </c>
    </row>
    <row r="18" spans="1:9" x14ac:dyDescent="0.25">
      <c r="A18" s="5">
        <v>3</v>
      </c>
      <c r="B18" s="28">
        <v>1749.0137531341368</v>
      </c>
      <c r="C18" s="28">
        <v>1779.5053481889411</v>
      </c>
      <c r="D18" s="28">
        <v>1855.5885422777569</v>
      </c>
      <c r="E18" s="28">
        <v>1972.4827908290085</v>
      </c>
      <c r="F18" s="28">
        <v>2112.9831925857866</v>
      </c>
      <c r="G18" s="28">
        <v>2260.8920160667913</v>
      </c>
      <c r="H18" s="28">
        <v>2446.2851613842681</v>
      </c>
      <c r="I18" s="28">
        <v>2654.2194001019307</v>
      </c>
    </row>
    <row r="19" spans="1:9" x14ac:dyDescent="0.25">
      <c r="A19" s="5">
        <v>4</v>
      </c>
      <c r="B19" s="31">
        <v>0.02</v>
      </c>
      <c r="C19" s="28">
        <v>1799.0799070190192</v>
      </c>
      <c r="D19" s="28">
        <v>1882.4945761407841</v>
      </c>
      <c r="E19" s="28">
        <v>2007.3957362266819</v>
      </c>
      <c r="F19" s="28">
        <v>2155.2428564375018</v>
      </c>
      <c r="G19" s="28">
        <v>2306.1098563881269</v>
      </c>
      <c r="H19" s="28">
        <v>2495.2108646119541</v>
      </c>
      <c r="I19" s="28">
        <v>2707.3037881039695</v>
      </c>
    </row>
    <row r="20" spans="1:9" x14ac:dyDescent="0.25">
      <c r="A20" s="5">
        <v>5</v>
      </c>
      <c r="B20" s="31">
        <v>0.02</v>
      </c>
      <c r="C20" s="31">
        <v>0.02</v>
      </c>
      <c r="D20" s="28">
        <v>1909.7907474948254</v>
      </c>
      <c r="E20" s="28">
        <v>2042.9266407578946</v>
      </c>
      <c r="F20" s="28">
        <v>2198.3477135662515</v>
      </c>
      <c r="G20" s="28">
        <v>2352.2320535158897</v>
      </c>
      <c r="H20" s="28">
        <v>2545.1150819041932</v>
      </c>
      <c r="I20" s="28">
        <v>2761.4498638660489</v>
      </c>
    </row>
    <row r="21" spans="1:9" x14ac:dyDescent="0.25">
      <c r="A21" s="1">
        <v>6</v>
      </c>
      <c r="B21" s="30">
        <f>(B18*1.02^3)</f>
        <v>1856.0673869359709</v>
      </c>
      <c r="C21" s="31">
        <v>0.02</v>
      </c>
      <c r="D21" s="31">
        <v>0.02</v>
      </c>
      <c r="E21" s="28">
        <v>2079.0864422993095</v>
      </c>
      <c r="F21" s="28">
        <v>2242.3146678375774</v>
      </c>
      <c r="G21" s="28">
        <v>2399.2766945862077</v>
      </c>
      <c r="H21" s="28">
        <v>2596.0173835422775</v>
      </c>
      <c r="I21" s="28">
        <v>2816.6788611433699</v>
      </c>
    </row>
    <row r="22" spans="1:9" x14ac:dyDescent="0.25">
      <c r="A22" s="1">
        <v>7</v>
      </c>
      <c r="B22" s="28"/>
      <c r="C22" s="30">
        <f>(C19*1.02^3)</f>
        <v>1909.1979899678392</v>
      </c>
      <c r="D22" s="31">
        <v>0.02</v>
      </c>
      <c r="E22" s="28">
        <v>2115.8862723280072</v>
      </c>
      <c r="F22" s="28">
        <v>2287.1609611943286</v>
      </c>
      <c r="G22" s="28">
        <v>2447.2622284779313</v>
      </c>
      <c r="H22" s="28">
        <v>2647.9377312131228</v>
      </c>
      <c r="I22" s="28">
        <v>2873.0124383662373</v>
      </c>
    </row>
    <row r="23" spans="1:9" x14ac:dyDescent="0.25">
      <c r="A23" s="1">
        <v>8</v>
      </c>
      <c r="B23" s="28"/>
      <c r="C23" s="28"/>
      <c r="D23" s="31">
        <v>0.02</v>
      </c>
      <c r="E23" s="31">
        <v>0.02</v>
      </c>
      <c r="F23" s="28">
        <v>2332.9041804182157</v>
      </c>
      <c r="G23" s="28">
        <v>2496.2074730474901</v>
      </c>
      <c r="H23" s="28">
        <v>2700.8964858373856</v>
      </c>
      <c r="I23" s="28">
        <v>2930.4726871335624</v>
      </c>
    </row>
    <row r="24" spans="1:9" x14ac:dyDescent="0.25">
      <c r="A24" s="1">
        <v>9</v>
      </c>
      <c r="B24" s="28"/>
      <c r="C24" s="28"/>
      <c r="D24" s="30">
        <f>(D20*1.02^4)</f>
        <v>2067.2189239588383</v>
      </c>
      <c r="E24" s="31">
        <v>0.02</v>
      </c>
      <c r="F24" s="31">
        <v>0.02</v>
      </c>
      <c r="G24" s="28">
        <v>2546.1316225084397</v>
      </c>
      <c r="H24" s="28">
        <v>2754.914415554133</v>
      </c>
      <c r="I24" s="28">
        <v>2989.0821408762336</v>
      </c>
    </row>
    <row r="25" spans="1:9" x14ac:dyDescent="0.25">
      <c r="A25" s="1">
        <v>10</v>
      </c>
      <c r="B25" s="28"/>
      <c r="C25" s="28"/>
      <c r="D25" s="28"/>
      <c r="E25" s="31">
        <v>0.02</v>
      </c>
      <c r="F25" s="31">
        <v>0.02</v>
      </c>
      <c r="G25" s="31">
        <v>0.02</v>
      </c>
      <c r="H25" s="31">
        <v>0.02</v>
      </c>
      <c r="I25" s="31">
        <v>0.02</v>
      </c>
    </row>
    <row r="26" spans="1:9" x14ac:dyDescent="0.25">
      <c r="A26" s="1">
        <v>11</v>
      </c>
      <c r="B26" s="28"/>
      <c r="C26" s="28"/>
      <c r="D26" s="28"/>
      <c r="E26" s="31">
        <v>0.02</v>
      </c>
      <c r="F26" s="31">
        <v>0.02</v>
      </c>
      <c r="G26" s="31">
        <v>0.02</v>
      </c>
      <c r="H26" s="31">
        <v>0.02</v>
      </c>
      <c r="I26" s="31">
        <v>0.02</v>
      </c>
    </row>
    <row r="27" spans="1:9" x14ac:dyDescent="0.25">
      <c r="A27" s="1">
        <v>12</v>
      </c>
      <c r="B27" s="28"/>
      <c r="C27" s="28"/>
      <c r="D27" s="28"/>
      <c r="E27" s="30">
        <f>(E22*1.02^5)</f>
        <v>2336.1094150317599</v>
      </c>
      <c r="F27" s="31">
        <v>0.02</v>
      </c>
      <c r="G27" s="31">
        <v>0.02</v>
      </c>
      <c r="H27" s="31">
        <v>0.02</v>
      </c>
      <c r="I27" s="31">
        <v>0.02</v>
      </c>
    </row>
    <row r="28" spans="1:9" x14ac:dyDescent="0.25">
      <c r="A28" s="1">
        <v>13</v>
      </c>
      <c r="B28" s="28"/>
      <c r="C28" s="28"/>
      <c r="D28" s="28"/>
      <c r="E28" s="28"/>
      <c r="F28" s="30">
        <f>(F23*1.02^5)</f>
        <v>2575.7147213047815</v>
      </c>
      <c r="G28" s="31">
        <v>0.02</v>
      </c>
      <c r="H28" s="31">
        <v>0.02</v>
      </c>
      <c r="I28" s="31">
        <v>0.02</v>
      </c>
    </row>
    <row r="29" spans="1:9" x14ac:dyDescent="0.25">
      <c r="A29" s="1">
        <v>14</v>
      </c>
      <c r="B29" s="28"/>
      <c r="C29" s="28"/>
      <c r="D29" s="28"/>
      <c r="E29" s="28"/>
      <c r="F29" s="28"/>
      <c r="G29" s="30">
        <f>(G24*1.02^5)</f>
        <v>2811.1350468320375</v>
      </c>
      <c r="H29" s="30">
        <f t="shared" ref="H29:I29" si="0">(H24*1.02^5)</f>
        <v>3041.648120672266</v>
      </c>
      <c r="I29" s="30">
        <f t="shared" si="0"/>
        <v>3300.1882109294074</v>
      </c>
    </row>
    <row r="31" spans="1:9" x14ac:dyDescent="0.25">
      <c r="A31" s="8" t="s">
        <v>37</v>
      </c>
    </row>
    <row r="32" spans="1:9" x14ac:dyDescent="0.25">
      <c r="A32" s="1" t="s">
        <v>0</v>
      </c>
      <c r="B32" s="9" t="s">
        <v>1</v>
      </c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</row>
    <row r="33" spans="1:9" x14ac:dyDescent="0.25">
      <c r="A33" s="2"/>
      <c r="B33" s="10" t="s">
        <v>9</v>
      </c>
      <c r="C33" s="10" t="s">
        <v>9</v>
      </c>
      <c r="D33" s="11" t="s">
        <v>9</v>
      </c>
      <c r="E33" s="12" t="s">
        <v>9</v>
      </c>
      <c r="F33" s="11" t="s">
        <v>9</v>
      </c>
      <c r="G33" s="12" t="s">
        <v>9</v>
      </c>
      <c r="H33" s="12" t="s">
        <v>9</v>
      </c>
      <c r="I33" s="12" t="s">
        <v>9</v>
      </c>
    </row>
    <row r="34" spans="1:9" x14ac:dyDescent="0.25">
      <c r="A34" s="3" t="s">
        <v>10</v>
      </c>
      <c r="B34" s="13" t="s">
        <v>11</v>
      </c>
      <c r="C34" s="13" t="s">
        <v>11</v>
      </c>
      <c r="D34" s="14" t="s">
        <v>11</v>
      </c>
      <c r="E34" s="15" t="s">
        <v>11</v>
      </c>
      <c r="F34" s="14" t="s">
        <v>11</v>
      </c>
      <c r="G34" s="15" t="s">
        <v>11</v>
      </c>
      <c r="H34" s="15" t="s">
        <v>11</v>
      </c>
      <c r="I34" s="15" t="s">
        <v>11</v>
      </c>
    </row>
    <row r="35" spans="1:9" x14ac:dyDescent="0.25">
      <c r="A35" s="4"/>
      <c r="B35" s="13" t="s">
        <v>12</v>
      </c>
      <c r="C35" s="13" t="s">
        <v>12</v>
      </c>
      <c r="D35" s="14" t="s">
        <v>12</v>
      </c>
      <c r="E35" s="15" t="s">
        <v>12</v>
      </c>
      <c r="F35" s="14" t="s">
        <v>12</v>
      </c>
      <c r="G35" s="15" t="s">
        <v>12</v>
      </c>
      <c r="H35" s="15" t="s">
        <v>12</v>
      </c>
      <c r="I35" s="15" t="s">
        <v>12</v>
      </c>
    </row>
    <row r="36" spans="1:9" x14ac:dyDescent="0.25">
      <c r="A36" s="5">
        <v>15</v>
      </c>
      <c r="B36" s="6">
        <f>B9/164.67</f>
        <v>3.2139249794133722</v>
      </c>
      <c r="C36" s="6">
        <f t="shared" ref="C36" si="1">C9/164.67</f>
        <v>3.2942731038987061</v>
      </c>
      <c r="D36" s="6"/>
      <c r="E36" s="6"/>
      <c r="F36" s="6"/>
      <c r="G36" s="6"/>
      <c r="H36" s="6"/>
      <c r="I36" s="6"/>
    </row>
    <row r="37" spans="1:9" x14ac:dyDescent="0.25">
      <c r="A37" s="1">
        <v>16</v>
      </c>
      <c r="B37" s="6">
        <f t="shared" ref="B37:B38" si="2">B10/164.67</f>
        <v>3.6959809779559123</v>
      </c>
      <c r="C37" s="6">
        <f t="shared" ref="B37:I48" si="3">C10/164.67</f>
        <v>3.7883805024048089</v>
      </c>
      <c r="D37" s="6">
        <f t="shared" si="3"/>
        <v>3.9096086784817627</v>
      </c>
      <c r="E37" s="6"/>
      <c r="F37" s="6"/>
      <c r="G37" s="6"/>
      <c r="H37" s="6"/>
      <c r="I37" s="6"/>
    </row>
    <row r="38" spans="1:9" x14ac:dyDescent="0.25">
      <c r="A38" s="1">
        <v>17</v>
      </c>
      <c r="B38" s="6">
        <f t="shared" si="2"/>
        <v>4.2314168187283654</v>
      </c>
      <c r="C38" s="6">
        <f t="shared" si="3"/>
        <v>4.3372022391965741</v>
      </c>
      <c r="D38" s="6">
        <f t="shared" si="3"/>
        <v>4.4759927108508641</v>
      </c>
      <c r="E38" s="6">
        <f t="shared" si="3"/>
        <v>4.7132203245259596</v>
      </c>
      <c r="F38" s="6"/>
      <c r="G38" s="6"/>
      <c r="H38" s="6"/>
      <c r="I38" s="6"/>
    </row>
    <row r="39" spans="1:9" x14ac:dyDescent="0.25">
      <c r="A39" s="1">
        <v>18</v>
      </c>
      <c r="B39" s="6">
        <v>5.1100000000000003</v>
      </c>
      <c r="C39" s="6">
        <f t="shared" si="3"/>
        <v>5.2287918025141185</v>
      </c>
      <c r="D39" s="6">
        <f t="shared" si="3"/>
        <v>5.3961131401945703</v>
      </c>
      <c r="E39" s="6">
        <f t="shared" si="3"/>
        <v>5.6821071366248823</v>
      </c>
      <c r="F39" s="6"/>
      <c r="G39" s="6"/>
      <c r="H39" s="6"/>
      <c r="I39" s="6"/>
    </row>
    <row r="40" spans="1:9" x14ac:dyDescent="0.25">
      <c r="A40" s="1">
        <v>19</v>
      </c>
      <c r="B40" s="6">
        <v>6.13</v>
      </c>
      <c r="C40" s="6">
        <f t="shared" si="3"/>
        <v>6.2744862257241749</v>
      </c>
      <c r="D40" s="6">
        <f t="shared" si="3"/>
        <v>6.4752697849473488</v>
      </c>
      <c r="E40" s="6">
        <f t="shared" si="3"/>
        <v>6.8184590835495573</v>
      </c>
      <c r="F40" s="6">
        <f t="shared" si="3"/>
        <v>7.2548404648967288</v>
      </c>
      <c r="G40" s="6">
        <f t="shared" si="3"/>
        <v>7.7626792974395009</v>
      </c>
      <c r="H40" s="6"/>
      <c r="I40" s="6"/>
    </row>
    <row r="41" spans="1:9" x14ac:dyDescent="0.25">
      <c r="A41" s="1">
        <v>20</v>
      </c>
      <c r="B41" s="6">
        <v>8.17</v>
      </c>
      <c r="C41" s="6">
        <f t="shared" si="3"/>
        <v>8.366194758608124</v>
      </c>
      <c r="D41" s="6">
        <f t="shared" si="3"/>
        <v>8.6339129908835872</v>
      </c>
      <c r="E41" s="6">
        <f t="shared" si="3"/>
        <v>9.0915103794004146</v>
      </c>
      <c r="F41" s="6">
        <f t="shared" si="3"/>
        <v>9.6733670436820418</v>
      </c>
      <c r="G41" s="6">
        <f t="shared" si="3"/>
        <v>10.350502736739784</v>
      </c>
      <c r="H41" s="6"/>
      <c r="I41" s="6"/>
    </row>
    <row r="42" spans="1:9" x14ac:dyDescent="0.25">
      <c r="A42" s="1">
        <v>21</v>
      </c>
      <c r="B42" s="23">
        <v>10.210000000000001</v>
      </c>
      <c r="C42" s="23">
        <f t="shared" si="3"/>
        <v>10.457583605028237</v>
      </c>
      <c r="D42" s="23">
        <f t="shared" si="3"/>
        <v>10.792226280389141</v>
      </c>
      <c r="E42" s="23">
        <f t="shared" si="3"/>
        <v>11.364214273249765</v>
      </c>
      <c r="F42" s="23">
        <f t="shared" si="3"/>
        <v>12.091523986737752</v>
      </c>
      <c r="G42" s="23">
        <f t="shared" si="3"/>
        <v>12.937930665809393</v>
      </c>
      <c r="H42" s="23">
        <f t="shared" si="3"/>
        <v>13.998840980405765</v>
      </c>
      <c r="I42" s="23">
        <f t="shared" si="3"/>
        <v>15.188742463740253</v>
      </c>
    </row>
    <row r="43" spans="1:9" x14ac:dyDescent="0.25">
      <c r="A43" s="7">
        <v>1</v>
      </c>
      <c r="B43" s="6">
        <f t="shared" ref="B43:B45" si="4">B16/164.67</f>
        <v>10.340254618240117</v>
      </c>
      <c r="C43" s="6">
        <f t="shared" si="3"/>
        <v>10.572617024683545</v>
      </c>
      <c r="D43" s="6">
        <f t="shared" si="3"/>
        <v>10.948713561454781</v>
      </c>
      <c r="E43" s="6">
        <f t="shared" si="3"/>
        <v>11.565360865886287</v>
      </c>
      <c r="F43" s="6">
        <f t="shared" si="3"/>
        <v>12.333354466472507</v>
      </c>
      <c r="G43" s="6">
        <f t="shared" si="3"/>
        <v>13.196689279125584</v>
      </c>
      <c r="H43" s="6">
        <f t="shared" si="3"/>
        <v>14.278817800013877</v>
      </c>
      <c r="I43" s="6">
        <f t="shared" si="3"/>
        <v>15.492517313015059</v>
      </c>
    </row>
    <row r="44" spans="1:9" x14ac:dyDescent="0.25">
      <c r="A44" s="5">
        <v>2</v>
      </c>
      <c r="B44" s="6">
        <f t="shared" si="4"/>
        <v>10.479848055586357</v>
      </c>
      <c r="C44" s="6">
        <f t="shared" si="3"/>
        <v>10.688915811955063</v>
      </c>
      <c r="D44" s="6">
        <f t="shared" si="3"/>
        <v>11.107469908095876</v>
      </c>
      <c r="E44" s="6">
        <f t="shared" si="3"/>
        <v>11.770067753212475</v>
      </c>
      <c r="F44" s="6">
        <f t="shared" si="3"/>
        <v>12.580021555801956</v>
      </c>
      <c r="G44" s="6">
        <f t="shared" si="3"/>
        <v>13.460623064708093</v>
      </c>
      <c r="H44" s="6">
        <f t="shared" si="3"/>
        <v>14.56439415601416</v>
      </c>
      <c r="I44" s="6">
        <f t="shared" si="3"/>
        <v>15.80236765927536</v>
      </c>
    </row>
    <row r="45" spans="1:9" x14ac:dyDescent="0.25">
      <c r="A45" s="5">
        <v>3</v>
      </c>
      <c r="B45" s="6">
        <f t="shared" si="4"/>
        <v>10.621326004336776</v>
      </c>
      <c r="C45" s="6">
        <f t="shared" si="3"/>
        <v>10.806493885886569</v>
      </c>
      <c r="D45" s="6">
        <f t="shared" si="3"/>
        <v>11.268528221763265</v>
      </c>
      <c r="E45" s="6">
        <f t="shared" si="3"/>
        <v>11.978397952444336</v>
      </c>
      <c r="F45" s="6">
        <f t="shared" si="3"/>
        <v>12.831621986917998</v>
      </c>
      <c r="G45" s="6">
        <f t="shared" si="3"/>
        <v>13.729835526002256</v>
      </c>
      <c r="H45" s="6">
        <f t="shared" si="3"/>
        <v>14.855682039134441</v>
      </c>
      <c r="I45" s="6">
        <f t="shared" si="3"/>
        <v>16.118415012460865</v>
      </c>
    </row>
    <row r="46" spans="1:9" x14ac:dyDescent="0.25">
      <c r="A46" s="5">
        <v>4</v>
      </c>
      <c r="B46" s="16">
        <v>0.02</v>
      </c>
      <c r="C46" s="6">
        <f t="shared" si="3"/>
        <v>10.92536531863132</v>
      </c>
      <c r="D46" s="6">
        <f t="shared" si="3"/>
        <v>11.431921880978832</v>
      </c>
      <c r="E46" s="6">
        <f t="shared" si="3"/>
        <v>12.1904155962026</v>
      </c>
      <c r="F46" s="6">
        <f t="shared" si="3"/>
        <v>13.088254426656356</v>
      </c>
      <c r="G46" s="6">
        <f t="shared" si="3"/>
        <v>14.0044322365223</v>
      </c>
      <c r="H46" s="6">
        <f t="shared" si="3"/>
        <v>15.152795679917133</v>
      </c>
      <c r="I46" s="6">
        <f t="shared" si="3"/>
        <v>16.440783312710085</v>
      </c>
    </row>
    <row r="47" spans="1:9" x14ac:dyDescent="0.25">
      <c r="A47" s="5">
        <v>5</v>
      </c>
      <c r="B47" s="16">
        <v>0.02</v>
      </c>
      <c r="C47" s="16">
        <v>0.02</v>
      </c>
      <c r="D47" s="6">
        <f t="shared" si="3"/>
        <v>11.597684748253025</v>
      </c>
      <c r="E47" s="6">
        <f t="shared" si="3"/>
        <v>12.406185952255388</v>
      </c>
      <c r="F47" s="6">
        <f t="shared" si="3"/>
        <v>13.35001951518948</v>
      </c>
      <c r="G47" s="6">
        <f t="shared" si="3"/>
        <v>14.284520881252748</v>
      </c>
      <c r="H47" s="6">
        <f t="shared" si="3"/>
        <v>15.455851593515476</v>
      </c>
      <c r="I47" s="6">
        <f t="shared" si="3"/>
        <v>16.769598978964286</v>
      </c>
    </row>
    <row r="48" spans="1:9" x14ac:dyDescent="0.25">
      <c r="A48" s="1">
        <v>6</v>
      </c>
      <c r="B48" s="24">
        <f t="shared" si="3"/>
        <v>11.271436126410221</v>
      </c>
      <c r="C48" s="16">
        <v>0.02</v>
      </c>
      <c r="D48" s="16">
        <v>0.02</v>
      </c>
      <c r="E48" s="6">
        <f t="shared" si="3"/>
        <v>12.62577544361031</v>
      </c>
      <c r="F48" s="6">
        <f t="shared" si="3"/>
        <v>13.617019905493274</v>
      </c>
      <c r="G48" s="6">
        <f t="shared" si="3"/>
        <v>14.570211298877803</v>
      </c>
      <c r="H48" s="6">
        <f t="shared" si="3"/>
        <v>15.764968625385787</v>
      </c>
      <c r="I48" s="6">
        <f t="shared" si="3"/>
        <v>17.104990958543574</v>
      </c>
    </row>
    <row r="49" spans="1:9" x14ac:dyDescent="0.25">
      <c r="A49" s="1">
        <v>7</v>
      </c>
      <c r="B49" s="6"/>
      <c r="C49" s="24">
        <f t="shared" ref="C49:I49" si="5">C22/164.67</f>
        <v>11.594085079054105</v>
      </c>
      <c r="D49" s="16">
        <v>0.02</v>
      </c>
      <c r="E49" s="6">
        <f t="shared" si="5"/>
        <v>12.849251668962211</v>
      </c>
      <c r="F49" s="6">
        <f t="shared" si="5"/>
        <v>13.889360303603139</v>
      </c>
      <c r="G49" s="6">
        <f t="shared" si="5"/>
        <v>14.861615524855356</v>
      </c>
      <c r="H49" s="6">
        <f t="shared" si="5"/>
        <v>16.0802679978935</v>
      </c>
      <c r="I49" s="6">
        <f t="shared" si="5"/>
        <v>17.447090777714443</v>
      </c>
    </row>
    <row r="50" spans="1:9" x14ac:dyDescent="0.25">
      <c r="A50" s="1">
        <v>8</v>
      </c>
      <c r="B50" s="6"/>
      <c r="C50" s="6"/>
      <c r="D50" s="16">
        <v>0.02</v>
      </c>
      <c r="E50" s="16">
        <v>0.02</v>
      </c>
      <c r="F50" s="6">
        <f t="shared" ref="F50:I50" si="6">F23/164.67</f>
        <v>14.167147509675203</v>
      </c>
      <c r="G50" s="6">
        <f t="shared" si="6"/>
        <v>15.158847835352464</v>
      </c>
      <c r="H50" s="6">
        <f t="shared" si="6"/>
        <v>16.401873357851375</v>
      </c>
      <c r="I50" s="6">
        <f t="shared" si="6"/>
        <v>17.796032593268734</v>
      </c>
    </row>
    <row r="51" spans="1:9" x14ac:dyDescent="0.25">
      <c r="A51" s="1">
        <v>9</v>
      </c>
      <c r="B51" s="6"/>
      <c r="C51" s="6"/>
      <c r="D51" s="24">
        <f t="shared" ref="D51:I51" si="7">D24/164.67</f>
        <v>12.553706953050577</v>
      </c>
      <c r="E51" s="16">
        <v>0.02</v>
      </c>
      <c r="F51" s="16">
        <v>0.02</v>
      </c>
      <c r="G51" s="6">
        <f t="shared" si="7"/>
        <v>15.462024792059513</v>
      </c>
      <c r="H51" s="6">
        <f t="shared" si="7"/>
        <v>16.7299108250084</v>
      </c>
      <c r="I51" s="6">
        <f t="shared" si="7"/>
        <v>18.151953245134109</v>
      </c>
    </row>
    <row r="52" spans="1:9" x14ac:dyDescent="0.25">
      <c r="A52" s="1">
        <v>10</v>
      </c>
      <c r="B52" s="6"/>
      <c r="C52" s="6"/>
      <c r="D52" s="6"/>
      <c r="E52" s="16">
        <v>0.02</v>
      </c>
      <c r="F52" s="16">
        <v>0.02</v>
      </c>
      <c r="G52" s="16">
        <v>0.02</v>
      </c>
      <c r="H52" s="16">
        <v>0.02</v>
      </c>
      <c r="I52" s="16">
        <v>0.02</v>
      </c>
    </row>
    <row r="53" spans="1:9" x14ac:dyDescent="0.25">
      <c r="A53" s="1">
        <v>11</v>
      </c>
      <c r="B53" s="6"/>
      <c r="C53" s="6"/>
      <c r="D53" s="6"/>
      <c r="E53" s="16">
        <v>0.02</v>
      </c>
      <c r="F53" s="16">
        <v>0.02</v>
      </c>
      <c r="G53" s="16">
        <v>0.02</v>
      </c>
      <c r="H53" s="16">
        <v>0.02</v>
      </c>
      <c r="I53" s="16">
        <v>0.02</v>
      </c>
    </row>
    <row r="54" spans="1:9" x14ac:dyDescent="0.25">
      <c r="A54" s="1">
        <v>12</v>
      </c>
      <c r="B54" s="6"/>
      <c r="C54" s="6"/>
      <c r="D54" s="6"/>
      <c r="E54" s="24">
        <f t="shared" ref="E54:F55" si="8">E27/164.67</f>
        <v>14.186612103186738</v>
      </c>
      <c r="F54" s="16">
        <v>0.02</v>
      </c>
      <c r="G54" s="16">
        <v>0.02</v>
      </c>
      <c r="H54" s="16">
        <v>0.02</v>
      </c>
      <c r="I54" s="16">
        <v>0.02</v>
      </c>
    </row>
    <row r="55" spans="1:9" x14ac:dyDescent="0.25">
      <c r="A55" s="1">
        <v>13</v>
      </c>
      <c r="B55" s="6"/>
      <c r="C55" s="6"/>
      <c r="D55" s="6"/>
      <c r="E55" s="6"/>
      <c r="F55" s="24">
        <f t="shared" si="8"/>
        <v>15.641675601535081</v>
      </c>
      <c r="G55" s="16">
        <v>0.02</v>
      </c>
      <c r="H55" s="16">
        <v>0.02</v>
      </c>
      <c r="I55" s="16">
        <v>0.02</v>
      </c>
    </row>
    <row r="56" spans="1:9" x14ac:dyDescent="0.25">
      <c r="A56" s="1">
        <v>14</v>
      </c>
      <c r="B56" s="6"/>
      <c r="C56" s="6"/>
      <c r="D56" s="6"/>
      <c r="E56" s="6"/>
      <c r="F56" s="6"/>
      <c r="G56" s="24">
        <f t="shared" ref="G56:I56" si="9">G29/164.67</f>
        <v>17.07132475151538</v>
      </c>
      <c r="H56" s="24">
        <f t="shared" si="9"/>
        <v>18.47117338113965</v>
      </c>
      <c r="I56" s="24">
        <f t="shared" si="9"/>
        <v>20.041223118536514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F227-7874-4B14-BEDE-CCFFD472652B}">
  <dimension ref="A1:K37"/>
  <sheetViews>
    <sheetView workbookViewId="0"/>
  </sheetViews>
  <sheetFormatPr defaultRowHeight="15" x14ac:dyDescent="0.25"/>
  <cols>
    <col min="1" max="1" width="33.28515625" customWidth="1"/>
    <col min="2" max="8" width="9.42578125" bestFit="1" customWidth="1"/>
  </cols>
  <sheetData>
    <row r="1" spans="1:11" ht="18" x14ac:dyDescent="0.25">
      <c r="A1" s="17" t="s">
        <v>39</v>
      </c>
      <c r="B1" s="18"/>
      <c r="C1" s="18"/>
      <c r="D1" s="18"/>
      <c r="E1" s="18"/>
      <c r="F1" s="18"/>
      <c r="G1" s="18"/>
      <c r="H1" s="18"/>
    </row>
    <row r="2" spans="1:11" x14ac:dyDescent="0.25">
      <c r="A2" s="19" t="s">
        <v>41</v>
      </c>
      <c r="B2" s="18"/>
      <c r="C2" s="18"/>
      <c r="D2" s="18"/>
      <c r="E2" s="18"/>
      <c r="F2" s="18"/>
      <c r="G2" s="18"/>
      <c r="H2" s="18"/>
    </row>
    <row r="3" spans="1:11" x14ac:dyDescent="0.25">
      <c r="A3" s="19" t="s">
        <v>42</v>
      </c>
      <c r="B3" s="18"/>
      <c r="C3" s="18"/>
      <c r="D3" s="18"/>
      <c r="E3" s="18"/>
      <c r="F3" s="18"/>
      <c r="G3" s="18"/>
      <c r="H3" s="18"/>
    </row>
    <row r="4" spans="1:11" x14ac:dyDescent="0.25">
      <c r="B4" s="18"/>
      <c r="C4" s="18"/>
      <c r="D4" s="18"/>
      <c r="E4" s="18"/>
      <c r="F4" s="18"/>
      <c r="G4" s="18"/>
      <c r="H4" s="18"/>
    </row>
    <row r="5" spans="1:11" x14ac:dyDescent="0.25">
      <c r="A5" s="20" t="s">
        <v>43</v>
      </c>
      <c r="B5" s="18"/>
      <c r="C5" s="18"/>
      <c r="D5" s="18"/>
      <c r="E5" s="18"/>
      <c r="F5" s="18"/>
      <c r="G5" s="18"/>
      <c r="H5" s="18"/>
    </row>
    <row r="6" spans="1:11" x14ac:dyDescent="0.25">
      <c r="A6" s="22" t="s">
        <v>14</v>
      </c>
      <c r="B6" s="22" t="s">
        <v>15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</row>
    <row r="7" spans="1:11" x14ac:dyDescent="0.25">
      <c r="A7" s="22" t="s">
        <v>22</v>
      </c>
      <c r="B7" s="27">
        <v>504.04802586179994</v>
      </c>
      <c r="C7" s="27"/>
      <c r="D7" s="27"/>
      <c r="E7" s="27"/>
      <c r="F7" s="27"/>
      <c r="G7" s="27"/>
      <c r="H7" s="27"/>
    </row>
    <row r="8" spans="1:11" x14ac:dyDescent="0.25">
      <c r="A8" s="22" t="s">
        <v>23</v>
      </c>
      <c r="B8" s="27">
        <v>579.64223211275998</v>
      </c>
      <c r="C8" s="27">
        <v>599.63769523874419</v>
      </c>
      <c r="D8" s="27">
        <v>658.56948969331222</v>
      </c>
      <c r="E8" s="27"/>
      <c r="F8" s="27"/>
      <c r="G8" s="27"/>
      <c r="H8" s="27"/>
    </row>
    <row r="9" spans="1:11" x14ac:dyDescent="0.25">
      <c r="A9" s="22" t="s">
        <v>24</v>
      </c>
      <c r="B9" s="27">
        <v>663.65890150859991</v>
      </c>
      <c r="C9" s="27">
        <v>686.575465386264</v>
      </c>
      <c r="D9" s="27">
        <v>754.03275582376364</v>
      </c>
      <c r="E9" s="27" t="s">
        <v>25</v>
      </c>
      <c r="F9" s="27" t="s">
        <v>25</v>
      </c>
      <c r="G9" s="27" t="s">
        <v>25</v>
      </c>
      <c r="H9" s="27" t="s">
        <v>25</v>
      </c>
    </row>
    <row r="10" spans="1:11" x14ac:dyDescent="0.25">
      <c r="A10" s="22" t="s">
        <v>26</v>
      </c>
      <c r="B10" s="27">
        <v>798.05437823399984</v>
      </c>
      <c r="C10" s="27">
        <v>798.05437823399984</v>
      </c>
      <c r="D10" s="27">
        <v>843.28856932350527</v>
      </c>
      <c r="E10" s="27">
        <v>927.60739626058194</v>
      </c>
      <c r="F10" s="27" t="s">
        <v>25</v>
      </c>
      <c r="G10" s="27" t="s">
        <v>25</v>
      </c>
      <c r="H10" s="27" t="s">
        <v>25</v>
      </c>
    </row>
    <row r="11" spans="1:11" x14ac:dyDescent="0.25">
      <c r="A11" s="22" t="s">
        <v>27</v>
      </c>
      <c r="B11" s="27">
        <v>924.07938232775996</v>
      </c>
      <c r="C11" s="27">
        <v>924.07938232775996</v>
      </c>
      <c r="D11" s="27">
        <v>972.97640821681216</v>
      </c>
      <c r="E11" s="27">
        <v>1070.311940131751</v>
      </c>
      <c r="F11" s="27" t="s">
        <v>25</v>
      </c>
      <c r="G11" s="27" t="s">
        <v>25</v>
      </c>
      <c r="H11" s="27" t="s">
        <v>25</v>
      </c>
    </row>
    <row r="12" spans="1:11" x14ac:dyDescent="0.25">
      <c r="A12" s="22" t="s">
        <v>28</v>
      </c>
      <c r="B12" s="27">
        <v>1176.0774000020397</v>
      </c>
      <c r="C12" s="27">
        <v>1176.0774000020397</v>
      </c>
      <c r="D12" s="27">
        <v>1176.0774000020397</v>
      </c>
      <c r="E12" s="27">
        <v>1253.7605536938993</v>
      </c>
      <c r="F12" s="27">
        <v>1332.964083041217</v>
      </c>
      <c r="G12" s="27">
        <v>1477.0059596155907</v>
      </c>
      <c r="H12" s="27" t="s">
        <v>25</v>
      </c>
    </row>
    <row r="13" spans="1:11" x14ac:dyDescent="0.25">
      <c r="A13" s="22" t="s">
        <v>29</v>
      </c>
      <c r="B13" s="27">
        <v>1428.1274081895597</v>
      </c>
      <c r="C13" s="27">
        <v>1428.1274081895597</v>
      </c>
      <c r="D13" s="27">
        <v>1428.1274081895597</v>
      </c>
      <c r="E13" s="27">
        <v>1478.0201035821879</v>
      </c>
      <c r="F13" s="27">
        <v>1571.3882151442851</v>
      </c>
      <c r="G13" s="27">
        <v>1741.1848906945493</v>
      </c>
      <c r="H13" s="27" t="s">
        <v>25</v>
      </c>
    </row>
    <row r="14" spans="1:11" x14ac:dyDescent="0.25">
      <c r="A14" s="35" t="s">
        <v>30</v>
      </c>
      <c r="B14" s="27">
        <v>1680.1254258638398</v>
      </c>
      <c r="C14" s="27">
        <v>1680.1254258638398</v>
      </c>
      <c r="D14" s="27">
        <v>1680.1254258638398</v>
      </c>
      <c r="E14" s="27">
        <v>1732.859994617098</v>
      </c>
      <c r="F14" s="27">
        <v>1842.3095319352356</v>
      </c>
      <c r="G14" s="27">
        <v>2041.3937936856894</v>
      </c>
      <c r="H14" s="27" t="s">
        <v>25</v>
      </c>
    </row>
    <row r="15" spans="1:11" x14ac:dyDescent="0.25">
      <c r="A15" s="35" t="s">
        <v>31</v>
      </c>
      <c r="B15" s="27">
        <v>1687.8061012863336</v>
      </c>
      <c r="C15" s="27">
        <v>1687.8061012863354</v>
      </c>
      <c r="D15" s="27">
        <v>1853.3202378582896</v>
      </c>
      <c r="E15" s="27">
        <v>2038.6634060833121</v>
      </c>
      <c r="F15" s="27">
        <v>2167.4039676451825</v>
      </c>
      <c r="G15" s="27">
        <v>2401.6266461723476</v>
      </c>
      <c r="H15" s="27">
        <v>2641.7893107895829</v>
      </c>
    </row>
    <row r="16" spans="1:11" x14ac:dyDescent="0.25">
      <c r="A16" s="35" t="s">
        <v>32</v>
      </c>
      <c r="B16" s="27"/>
      <c r="C16" s="27">
        <v>1714.4270921912548</v>
      </c>
      <c r="D16" s="27">
        <v>1882.9755905518609</v>
      </c>
      <c r="E16" s="27">
        <v>2071.2386018455477</v>
      </c>
      <c r="F16" s="27">
        <v>2202.0854624149656</v>
      </c>
      <c r="G16" s="27">
        <v>2440.0303836327189</v>
      </c>
      <c r="H16" s="27">
        <v>2684.0378797716676</v>
      </c>
      <c r="K16" s="26"/>
    </row>
    <row r="17" spans="1:10" x14ac:dyDescent="0.25">
      <c r="A17" s="35" t="s">
        <v>33</v>
      </c>
      <c r="B17" s="27"/>
      <c r="C17" s="27">
        <v>1742.1656013435661</v>
      </c>
      <c r="D17" s="27">
        <v>1912.5975099278523</v>
      </c>
      <c r="E17" s="27">
        <v>2103.8583753645571</v>
      </c>
      <c r="F17" s="27">
        <v>2236.733523867169</v>
      </c>
      <c r="G17" s="27">
        <v>2478.4564099714767</v>
      </c>
      <c r="H17" s="27">
        <v>2726.2864487537531</v>
      </c>
    </row>
    <row r="18" spans="1:10" x14ac:dyDescent="0.25">
      <c r="A18" s="35" t="s">
        <v>34</v>
      </c>
      <c r="B18" s="27"/>
      <c r="C18" s="27" t="s">
        <v>25</v>
      </c>
      <c r="D18" s="27">
        <v>1942.2751514998104</v>
      </c>
      <c r="E18" s="27">
        <v>2136.4670044443724</v>
      </c>
      <c r="F18" s="27">
        <v>2271.3927297585656</v>
      </c>
      <c r="G18" s="27">
        <v>2516.8490029926529</v>
      </c>
      <c r="H18" s="27">
        <v>2768.5573066142247</v>
      </c>
    </row>
    <row r="19" spans="1:10" x14ac:dyDescent="0.25">
      <c r="A19" s="35" t="s">
        <v>35</v>
      </c>
      <c r="B19" s="27"/>
      <c r="C19" s="27" t="s">
        <v>25</v>
      </c>
      <c r="D19" s="27">
        <v>1971.908215314995</v>
      </c>
      <c r="E19" s="27">
        <v>2169.0756335241881</v>
      </c>
      <c r="F19" s="27">
        <v>2306.07422452835</v>
      </c>
      <c r="G19" s="27">
        <v>2555.2638848922179</v>
      </c>
      <c r="H19" s="27">
        <v>2810.7947311571174</v>
      </c>
    </row>
    <row r="20" spans="1:10" x14ac:dyDescent="0.25">
      <c r="A20" s="35" t="s">
        <v>36</v>
      </c>
      <c r="B20" s="27"/>
      <c r="C20" s="27" t="s">
        <v>25</v>
      </c>
      <c r="D20" s="27" t="s">
        <v>25</v>
      </c>
      <c r="E20" s="27" t="s">
        <v>25</v>
      </c>
      <c r="F20" s="27" t="s">
        <v>25</v>
      </c>
      <c r="G20" s="27">
        <v>2593.6787667917824</v>
      </c>
      <c r="H20" s="27">
        <v>2853.0544445783967</v>
      </c>
    </row>
    <row r="21" spans="1:10" x14ac:dyDescent="0.25">
      <c r="A21" s="18"/>
      <c r="B21" s="18"/>
      <c r="C21" s="18"/>
      <c r="D21" s="18"/>
      <c r="E21" s="18"/>
      <c r="F21" s="18"/>
      <c r="G21" s="18"/>
      <c r="H21" s="18"/>
    </row>
    <row r="22" spans="1:10" x14ac:dyDescent="0.25">
      <c r="A22" s="20" t="s">
        <v>37</v>
      </c>
      <c r="B22" s="18"/>
      <c r="C22" s="18"/>
      <c r="D22" s="18"/>
      <c r="E22" s="18"/>
      <c r="F22" s="18"/>
      <c r="G22" s="18"/>
      <c r="H22" s="18"/>
    </row>
    <row r="23" spans="1:10" x14ac:dyDescent="0.25">
      <c r="A23" s="22" t="s">
        <v>14</v>
      </c>
      <c r="B23" s="22" t="s">
        <v>15</v>
      </c>
      <c r="C23" s="22" t="s">
        <v>16</v>
      </c>
      <c r="D23" s="22" t="s">
        <v>17</v>
      </c>
      <c r="E23" s="22" t="s">
        <v>18</v>
      </c>
      <c r="F23" s="22" t="s">
        <v>19</v>
      </c>
      <c r="G23" s="22" t="s">
        <v>20</v>
      </c>
      <c r="H23" s="22" t="s">
        <v>21</v>
      </c>
    </row>
    <row r="24" spans="1:10" x14ac:dyDescent="0.25">
      <c r="A24" s="22" t="s">
        <v>22</v>
      </c>
      <c r="B24" s="21">
        <f t="shared" ref="B24:D31" si="0">B7/$J$24</f>
        <v>3.0609584372490435</v>
      </c>
      <c r="C24" s="21"/>
      <c r="D24" s="21"/>
      <c r="E24" s="21"/>
      <c r="F24" s="21"/>
      <c r="G24" s="21"/>
      <c r="H24" s="21"/>
      <c r="J24" s="25">
        <v>164.67</v>
      </c>
    </row>
    <row r="25" spans="1:10" x14ac:dyDescent="0.25">
      <c r="A25" s="22" t="s">
        <v>23</v>
      </c>
      <c r="B25" s="21">
        <f t="shared" si="0"/>
        <v>3.520023271468756</v>
      </c>
      <c r="C25" s="21">
        <f t="shared" si="0"/>
        <v>3.6414507514346526</v>
      </c>
      <c r="D25" s="21">
        <f>D8/$J$24</f>
        <v>3.9993288983622532</v>
      </c>
      <c r="E25" s="21"/>
      <c r="F25" s="21"/>
      <c r="G25" s="21"/>
      <c r="H25" s="21"/>
    </row>
    <row r="26" spans="1:10" x14ac:dyDescent="0.25">
      <c r="A26" s="22" t="s">
        <v>24</v>
      </c>
      <c r="B26" s="21">
        <f t="shared" si="0"/>
        <v>4.0302356319220261</v>
      </c>
      <c r="C26" s="21">
        <f t="shared" si="0"/>
        <v>4.1694022310455097</v>
      </c>
      <c r="D26" s="21">
        <f t="shared" si="0"/>
        <v>4.5790535970350623</v>
      </c>
      <c r="E26" s="21"/>
      <c r="F26" s="21"/>
      <c r="G26" s="21"/>
      <c r="H26" s="21"/>
    </row>
    <row r="27" spans="1:10" x14ac:dyDescent="0.25">
      <c r="A27" s="22" t="s">
        <v>26</v>
      </c>
      <c r="B27" s="21">
        <f t="shared" si="0"/>
        <v>4.8463859733649111</v>
      </c>
      <c r="C27" s="21">
        <f t="shared" si="0"/>
        <v>4.8463859733649111</v>
      </c>
      <c r="D27" s="21">
        <f t="shared" si="0"/>
        <v>5.1210819780379264</v>
      </c>
      <c r="E27" s="21">
        <f t="shared" ref="E27:H37" si="1">E10/$J$24</f>
        <v>5.6331292661722356</v>
      </c>
      <c r="F27" s="21"/>
      <c r="G27" s="21"/>
      <c r="H27" s="21"/>
    </row>
    <row r="28" spans="1:10" x14ac:dyDescent="0.25">
      <c r="A28" s="22" t="s">
        <v>27</v>
      </c>
      <c r="B28" s="21">
        <f t="shared" si="0"/>
        <v>5.611704514044817</v>
      </c>
      <c r="C28" s="21">
        <f t="shared" si="0"/>
        <v>5.611704514044817</v>
      </c>
      <c r="D28" s="21">
        <f t="shared" si="0"/>
        <v>5.9086440044744775</v>
      </c>
      <c r="E28" s="21">
        <f t="shared" si="1"/>
        <v>6.4997385081177574</v>
      </c>
      <c r="F28" s="21"/>
      <c r="G28" s="21"/>
      <c r="H28" s="21"/>
    </row>
    <row r="29" spans="1:10" x14ac:dyDescent="0.25">
      <c r="A29" s="22" t="s">
        <v>28</v>
      </c>
      <c r="B29" s="21">
        <f t="shared" si="0"/>
        <v>7.1420258699340486</v>
      </c>
      <c r="C29" s="21">
        <f t="shared" si="0"/>
        <v>7.1420258699340486</v>
      </c>
      <c r="D29" s="21">
        <f t="shared" si="0"/>
        <v>7.1420258699340486</v>
      </c>
      <c r="E29" s="21">
        <f t="shared" si="1"/>
        <v>7.6137763629920405</v>
      </c>
      <c r="F29" s="21">
        <f t="shared" si="1"/>
        <v>8.0947597196891792</v>
      </c>
      <c r="G29" s="21">
        <f t="shared" si="1"/>
        <v>8.9694902508993177</v>
      </c>
      <c r="H29" s="21"/>
    </row>
    <row r="30" spans="1:10" x14ac:dyDescent="0.25">
      <c r="A30" s="22" t="s">
        <v>29</v>
      </c>
      <c r="B30" s="21">
        <f t="shared" si="0"/>
        <v>8.6726629512938587</v>
      </c>
      <c r="C30" s="21">
        <f t="shared" si="0"/>
        <v>8.6726629512938587</v>
      </c>
      <c r="D30" s="21">
        <f t="shared" si="0"/>
        <v>8.6726629512938587</v>
      </c>
      <c r="E30" s="21">
        <f t="shared" si="1"/>
        <v>8.9756488952583222</v>
      </c>
      <c r="F30" s="21">
        <f t="shared" si="1"/>
        <v>9.5426502407498948</v>
      </c>
      <c r="G30" s="21">
        <f t="shared" si="1"/>
        <v>10.573783267714516</v>
      </c>
      <c r="H30" s="21"/>
    </row>
    <row r="31" spans="1:10" x14ac:dyDescent="0.25">
      <c r="A31" s="35" t="s">
        <v>30</v>
      </c>
      <c r="B31" s="21">
        <f t="shared" si="0"/>
        <v>10.202984307183094</v>
      </c>
      <c r="C31" s="21">
        <f t="shared" si="0"/>
        <v>10.202984307183094</v>
      </c>
      <c r="D31" s="21">
        <f t="shared" si="0"/>
        <v>10.202984307183094</v>
      </c>
      <c r="E31" s="21">
        <f t="shared" si="1"/>
        <v>10.523228242042254</v>
      </c>
      <c r="F31" s="21">
        <f t="shared" si="1"/>
        <v>11.187888090940886</v>
      </c>
      <c r="G31" s="21">
        <f t="shared" si="1"/>
        <v>12.39687735280069</v>
      </c>
      <c r="H31" s="21"/>
    </row>
    <row r="32" spans="1:10" x14ac:dyDescent="0.25">
      <c r="A32" s="35" t="s">
        <v>31</v>
      </c>
      <c r="B32" s="21">
        <f>B15/$J$24</f>
        <v>10.249627140865572</v>
      </c>
      <c r="C32" s="21">
        <f t="shared" ref="C32:D32" si="2">C15/$J$24</f>
        <v>10.249627140865583</v>
      </c>
      <c r="D32" s="21">
        <f t="shared" si="2"/>
        <v>11.254753372552923</v>
      </c>
      <c r="E32" s="21">
        <f t="shared" ref="C32:E36" si="3">E15/$J$24</f>
        <v>12.380296387218754</v>
      </c>
      <c r="F32" s="21">
        <f t="shared" si="1"/>
        <v>13.162105833759535</v>
      </c>
      <c r="G32" s="21">
        <f t="shared" si="1"/>
        <v>14.584481971047232</v>
      </c>
      <c r="H32" s="21">
        <f t="shared" ref="H32" si="4">H15/$J$24</f>
        <v>16.042930168151958</v>
      </c>
    </row>
    <row r="33" spans="1:8" x14ac:dyDescent="0.25">
      <c r="A33" s="35" t="s">
        <v>32</v>
      </c>
      <c r="B33" s="21"/>
      <c r="C33" s="21">
        <f t="shared" ref="C33:D33" si="5">C16/$J$24</f>
        <v>10.411289805011569</v>
      </c>
      <c r="D33" s="21">
        <f t="shared" si="5"/>
        <v>11.434842961995876</v>
      </c>
      <c r="E33" s="21">
        <f t="shared" si="3"/>
        <v>12.578117458222795</v>
      </c>
      <c r="F33" s="21">
        <f t="shared" si="1"/>
        <v>13.372717935355352</v>
      </c>
      <c r="G33" s="21">
        <f t="shared" si="1"/>
        <v>14.817698327762914</v>
      </c>
      <c r="H33" s="21">
        <f t="shared" ref="H33" si="6">H16/$J$24</f>
        <v>16.299495231503418</v>
      </c>
    </row>
    <row r="34" spans="1:8" x14ac:dyDescent="0.25">
      <c r="A34" s="35" t="s">
        <v>33</v>
      </c>
      <c r="B34" s="21"/>
      <c r="C34" s="21">
        <f t="shared" si="3"/>
        <v>10.579738879841903</v>
      </c>
      <c r="D34" s="21">
        <f t="shared" si="3"/>
        <v>11.614729519207218</v>
      </c>
      <c r="E34" s="21">
        <f t="shared" si="3"/>
        <v>12.776209238868994</v>
      </c>
      <c r="F34" s="21">
        <f t="shared" si="1"/>
        <v>13.583127004719556</v>
      </c>
      <c r="G34" s="21">
        <f t="shared" si="1"/>
        <v>15.051050039299671</v>
      </c>
      <c r="H34" s="21">
        <f t="shared" ref="H34" si="7">H17/$J$24</f>
        <v>16.556060294854881</v>
      </c>
    </row>
    <row r="35" spans="1:8" x14ac:dyDescent="0.25">
      <c r="A35" s="35" t="s">
        <v>34</v>
      </c>
      <c r="B35" s="21"/>
      <c r="C35" s="21"/>
      <c r="D35" s="21">
        <f t="shared" ref="D35:D36" si="8">D18/$J$24</f>
        <v>11.794954463471248</v>
      </c>
      <c r="E35" s="21">
        <f t="shared" si="3"/>
        <v>12.974233342104649</v>
      </c>
      <c r="F35" s="21">
        <f t="shared" si="1"/>
        <v>13.793603751494295</v>
      </c>
      <c r="G35" s="21">
        <f t="shared" si="1"/>
        <v>15.284198718604804</v>
      </c>
      <c r="H35" s="21">
        <f t="shared" ref="H35" si="9">H18/$J$24</f>
        <v>16.812760713027419</v>
      </c>
    </row>
    <row r="36" spans="1:8" x14ac:dyDescent="0.25">
      <c r="A36" s="35" t="s">
        <v>35</v>
      </c>
      <c r="B36" s="21"/>
      <c r="C36" s="21"/>
      <c r="D36" s="21">
        <f t="shared" si="8"/>
        <v>11.974908698093127</v>
      </c>
      <c r="E36" s="21">
        <f t="shared" si="3"/>
        <v>13.172257445340307</v>
      </c>
      <c r="F36" s="21">
        <f t="shared" si="1"/>
        <v>14.00421585309012</v>
      </c>
      <c r="G36" s="21">
        <f t="shared" si="1"/>
        <v>15.517482752731027</v>
      </c>
      <c r="H36" s="21">
        <f t="shared" ref="H36" si="10">H19/$J$24</f>
        <v>17.069258098968348</v>
      </c>
    </row>
    <row r="37" spans="1:8" x14ac:dyDescent="0.25">
      <c r="A37" s="35" t="s">
        <v>36</v>
      </c>
      <c r="B37" s="21"/>
      <c r="C37" s="21"/>
      <c r="D37" s="21"/>
      <c r="E37" s="21"/>
      <c r="F37" s="21"/>
      <c r="G37" s="21">
        <f>G20/$J$24</f>
        <v>15.750766786857245</v>
      </c>
      <c r="H37" s="21">
        <f t="shared" si="1"/>
        <v>17.325890839730352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</vt:lpstr>
      <vt:lpstr>Tuincentra perspectief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Michelle Huisman</cp:lastModifiedBy>
  <dcterms:created xsi:type="dcterms:W3CDTF">2019-04-26T11:12:05Z</dcterms:created>
  <dcterms:modified xsi:type="dcterms:W3CDTF">2020-06-12T07:51:47Z</dcterms:modified>
</cp:coreProperties>
</file>